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<sst xmlns="http://schemas.openxmlformats.org/spreadsheetml/2006/main" count="271" uniqueCount="105">
  <si>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</si>
  <si>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</si>
  <si>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</si>
  <si>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</si>
  <si>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</si>
  <si>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</si>
  <si>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</si>
  <si>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</si>
  <si>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</si>
  <si>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</si>
  <si>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</si>
  <si>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</si>
  <si>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</si>
  <si>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</si>
  <si>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</si>
  <si>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</si>
  <si>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</si>
  <si>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</si>
  <si>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</si>
  <si>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</si>
  <si>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</si>
  <si>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</si>
  <si>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</si>
  <si>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</si>
  <si>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</si>
  <si>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</si>
  <si>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</si>
  <si>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</si>
  <si>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</si>
  <si>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</si>
  <si>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</si>
  <si>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</si>
  <si>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</si>
  <si>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</si>
  <si>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</si>
  <si>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</si>
  <si>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</si>
  <si>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</si>
  <si>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</si>
  <si>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</si>
  <si>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</si>
  <si>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</si>
  <si>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</si>
  <si>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</si>
  <si>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</si>
  <si>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</si>
  <si>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</si>
  <si>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</si>
  <si>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</si>
  <si>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</si>
  <si>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</si>
  <si>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</si>
  <si>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</si>
  <si>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</si>
  <si>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</si>
  <si>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</si>
  <si>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</si>
  <si>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</si>
  <si>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</si>
  <si>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</si>
  <si>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</si>
  <si>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</si>
  <si>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</si>
  <si>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</si>
  <si>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</si>
  <si>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</si>
  <si>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</si>
  <si>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</si>
  <si>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</si>
  <si>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</si>
  <si>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</si>
  <si>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</si>
  <si>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</si>
  <si>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</si>
  <si>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</si>
  <si>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</si>
  <si>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</si>
  <si>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</si>
  <si>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</si>
  <si>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</si>
  <si>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</si>
  <si>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</si>
  <si>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</si>
  <si>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</si>
  <si>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</si>
  <si>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</si>
  <si>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</si>
  <si>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</si>
  <si>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</si>
  <si>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</si>
  <si>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</si>
  <si>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</si>
  <si>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</si>
  <si>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</si>
  <si>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>Зміни до тимчасового розпису станом на 23.06.2015р. :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</si>
  <si>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</si>
  <si>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</si>
  <si>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</si>
  <si>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</si>
  <si>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</si>
  <si>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>план на січень-липень  2015р.</t>
  </si>
  <si>
    <t xml:space="preserve">станом на 06.07.2015 р. </t>
  </si>
  <si>
    <r>
      <t xml:space="preserve">станом на 06.07.2015р.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</si>
  <si>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06.07.2015р.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</si>
  <si>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06.07.2015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</si>
</sst>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1422405"/>
        <c:axId val="36602514"/>
      </c:lineChart>
      <c:catAx>
        <c:axId val="314224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02514"/>
        <c:crosses val="autoZero"/>
        <c:auto val="0"/>
        <c:lblOffset val="100"/>
        <c:tickLblSkip val="1"/>
        <c:noMultiLvlLbl val="0"/>
      </c:catAx>
      <c:valAx>
        <c:axId val="3660251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4224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8125947"/>
        <c:axId val="46528048"/>
      </c:barChart>
      <c:catAx>
        <c:axId val="48125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28048"/>
        <c:crosses val="autoZero"/>
        <c:auto val="1"/>
        <c:lblOffset val="100"/>
        <c:tickLblSkip val="1"/>
        <c:noMultiLvlLbl val="0"/>
      </c:catAx>
      <c:valAx>
        <c:axId val="4652804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25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2141169"/>
        <c:axId val="36338702"/>
      </c:barChart>
      <c:catAx>
        <c:axId val="3214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8702"/>
        <c:crossesAt val="0"/>
        <c:auto val="1"/>
        <c:lblOffset val="100"/>
        <c:tickLblSkip val="1"/>
        <c:noMultiLvlLbl val="0"/>
      </c:catAx>
      <c:valAx>
        <c:axId val="36338702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169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590603"/>
        <c:axId val="22632192"/>
      </c:lineChart>
      <c:catAx>
        <c:axId val="485906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32192"/>
        <c:crosses val="autoZero"/>
        <c:auto val="0"/>
        <c:lblOffset val="100"/>
        <c:tickLblSkip val="1"/>
        <c:noMultiLvlLbl val="0"/>
      </c:catAx>
      <c:valAx>
        <c:axId val="2263219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906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4419073"/>
        <c:axId val="56381278"/>
      </c:lineChart>
      <c:catAx>
        <c:axId val="244190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81278"/>
        <c:crosses val="autoZero"/>
        <c:auto val="0"/>
        <c:lblOffset val="100"/>
        <c:tickLblSkip val="1"/>
        <c:noMultiLvlLbl val="0"/>
      </c:catAx>
      <c:valAx>
        <c:axId val="5638127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4190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8967463"/>
        <c:axId val="28667692"/>
      </c:lineChart>
      <c:catAx>
        <c:axId val="89674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67692"/>
        <c:crosses val="autoZero"/>
        <c:auto val="0"/>
        <c:lblOffset val="100"/>
        <c:tickLblSkip val="1"/>
        <c:noMultiLvlLbl val="0"/>
      </c:catAx>
      <c:valAx>
        <c:axId val="2866769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674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8849661"/>
        <c:axId val="46724586"/>
      </c:lineChart>
      <c:catAx>
        <c:axId val="488496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24586"/>
        <c:crosses val="autoZero"/>
        <c:auto val="0"/>
        <c:lblOffset val="100"/>
        <c:tickLblSkip val="1"/>
        <c:noMultiLvlLbl val="0"/>
      </c:catAx>
      <c:valAx>
        <c:axId val="4672458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496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0419203"/>
        <c:axId val="58474264"/>
      </c:lineChart>
      <c:catAx>
        <c:axId val="504192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74264"/>
        <c:crosses val="autoZero"/>
        <c:auto val="0"/>
        <c:lblOffset val="100"/>
        <c:tickLblSkip val="1"/>
        <c:noMultiLvlLbl val="0"/>
      </c:catAx>
      <c:valAx>
        <c:axId val="58474264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192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2288569"/>
        <c:axId val="11510326"/>
      </c:lineChart>
      <c:catAx>
        <c:axId val="22885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10326"/>
        <c:crosses val="autoZero"/>
        <c:auto val="0"/>
        <c:lblOffset val="100"/>
        <c:tickLblSkip val="1"/>
        <c:noMultiLvlLbl val="0"/>
      </c:catAx>
      <c:valAx>
        <c:axId val="1151032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885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06.07.2015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3827359"/>
        <c:axId val="30364356"/>
      </c:bar3DChart>
      <c:catAx>
        <c:axId val="6382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0364356"/>
        <c:crosses val="autoZero"/>
        <c:auto val="1"/>
        <c:lblOffset val="100"/>
        <c:tickLblSkip val="1"/>
        <c:noMultiLvlLbl val="0"/>
      </c:catAx>
      <c:valAx>
        <c:axId val="30364356"/>
        <c:scaling>
          <c:orientation val="minMax"/>
          <c:max val="1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27359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312821"/>
        <c:axId val="24330306"/>
      </c:barChart>
      <c:catAx>
        <c:axId val="5312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30306"/>
        <c:crosses val="autoZero"/>
        <c:auto val="1"/>
        <c:lblOffset val="100"/>
        <c:tickLblSkip val="1"/>
        <c:noMultiLvlLbl val="0"/>
      </c:catAx>
      <c:valAx>
        <c:axId val="24330306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2821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287 726,7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326 383,5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-42 426,9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47 811,7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- 9 154,9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3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5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7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84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87</v>
      </c>
      <c r="Q1" s="120"/>
      <c r="R1" s="120"/>
      <c r="S1" s="120"/>
      <c r="T1" s="120"/>
      <c r="U1" s="121"/>
    </row>
    <row r="2" spans="1:21" ht="16.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90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I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:S3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92</v>
      </c>
      <c r="Q1" s="120"/>
      <c r="R1" s="120"/>
      <c r="S1" s="120"/>
      <c r="T1" s="120"/>
      <c r="U1" s="121"/>
    </row>
    <row r="2" spans="1:21" ht="16.5" thickBot="1">
      <c r="A2" s="122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0">
        <f>SUM(S4:S23)</f>
        <v>3437</v>
      </c>
      <c r="T24" s="131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42186</v>
      </c>
      <c r="Q29" s="115">
        <f>'[1]червень'!$D$83</f>
        <v>152943.93305000002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72</v>
      </c>
      <c r="R32" s="10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42186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0" sqref="T4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99</v>
      </c>
      <c r="Q1" s="120"/>
      <c r="R1" s="120"/>
      <c r="S1" s="120"/>
      <c r="T1" s="120"/>
      <c r="U1" s="121"/>
    </row>
    <row r="2" spans="1:21" ht="16.5" thickBot="1">
      <c r="A2" s="122" t="s">
        <v>101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102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98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AVERAGE(L4:L6)</f>
        <v>1794.9466666666667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1794.9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1794.9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42191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3100</v>
      </c>
      <c r="N7" s="4">
        <f t="shared" si="1"/>
        <v>0</v>
      </c>
      <c r="O7" s="2">
        <v>1794.9</v>
      </c>
      <c r="P7" s="46"/>
      <c r="Q7" s="47"/>
      <c r="R7" s="48"/>
      <c r="S7" s="132"/>
      <c r="T7" s="133"/>
      <c r="U7" s="34">
        <f t="shared" si="2"/>
        <v>0</v>
      </c>
    </row>
    <row r="8" spans="1:21" ht="12.75">
      <c r="A8" s="12">
        <v>42192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3800</v>
      </c>
      <c r="N8" s="4">
        <f t="shared" si="1"/>
        <v>0</v>
      </c>
      <c r="O8" s="2">
        <v>1794.9</v>
      </c>
      <c r="P8" s="46"/>
      <c r="Q8" s="47"/>
      <c r="R8" s="48"/>
      <c r="S8" s="132"/>
      <c r="T8" s="133"/>
      <c r="U8" s="34">
        <f t="shared" si="2"/>
        <v>0</v>
      </c>
    </row>
    <row r="9" spans="1:21" ht="12.75">
      <c r="A9" s="12">
        <v>42193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1850</v>
      </c>
      <c r="N9" s="4">
        <f t="shared" si="1"/>
        <v>0</v>
      </c>
      <c r="O9" s="2">
        <v>1794.9</v>
      </c>
      <c r="P9" s="46"/>
      <c r="Q9" s="47"/>
      <c r="R9" s="48"/>
      <c r="S9" s="132"/>
      <c r="T9" s="133"/>
      <c r="U9" s="34">
        <f t="shared" si="2"/>
        <v>0</v>
      </c>
    </row>
    <row r="10" spans="1:21" ht="12.75">
      <c r="A10" s="12">
        <v>42194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1300</v>
      </c>
      <c r="N10" s="4">
        <f t="shared" si="1"/>
        <v>0</v>
      </c>
      <c r="O10" s="2">
        <v>1794.9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42195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1250</v>
      </c>
      <c r="N11" s="4">
        <f t="shared" si="1"/>
        <v>0</v>
      </c>
      <c r="O11" s="2">
        <v>1794.9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42198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1750</v>
      </c>
      <c r="N12" s="4">
        <f t="shared" si="1"/>
        <v>0</v>
      </c>
      <c r="O12" s="2">
        <v>1794.9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42199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2600</v>
      </c>
      <c r="N13" s="4">
        <f t="shared" si="1"/>
        <v>0</v>
      </c>
      <c r="O13" s="2">
        <v>1794.9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42200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3800</v>
      </c>
      <c r="N14" s="4">
        <f t="shared" si="1"/>
        <v>0</v>
      </c>
      <c r="O14" s="2">
        <v>1794.9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42201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1750</v>
      </c>
      <c r="N15" s="4">
        <f t="shared" si="1"/>
        <v>0</v>
      </c>
      <c r="O15" s="2">
        <v>1794.9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42202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1750</v>
      </c>
      <c r="N16" s="4">
        <f>L16/M16</f>
        <v>0</v>
      </c>
      <c r="O16" s="2">
        <v>1794.9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42205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3300</v>
      </c>
      <c r="N17" s="4">
        <f t="shared" si="1"/>
        <v>0</v>
      </c>
      <c r="O17" s="2">
        <v>1794.9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42206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3100</v>
      </c>
      <c r="N18" s="4">
        <f t="shared" si="1"/>
        <v>0</v>
      </c>
      <c r="O18" s="2">
        <v>1794.9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42207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1794.9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42208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1794.9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42209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1200</v>
      </c>
      <c r="N21" s="4">
        <f t="shared" si="1"/>
        <v>0</v>
      </c>
      <c r="O21" s="2">
        <v>1794.9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42212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1500</v>
      </c>
      <c r="N22" s="4">
        <f t="shared" si="1"/>
        <v>0</v>
      </c>
      <c r="O22" s="2">
        <v>1794.9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42213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1650</v>
      </c>
      <c r="N23" s="4">
        <f t="shared" si="1"/>
        <v>0</v>
      </c>
      <c r="O23" s="2">
        <v>1794.9</v>
      </c>
      <c r="P23" s="46"/>
      <c r="Q23" s="52"/>
      <c r="R23" s="53"/>
      <c r="S23" s="132"/>
      <c r="T23" s="133"/>
      <c r="U23" s="34">
        <f t="shared" si="2"/>
        <v>0</v>
      </c>
    </row>
    <row r="24" spans="1:21" ht="12.75">
      <c r="A24" s="12">
        <v>42214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3800</v>
      </c>
      <c r="N24" s="4">
        <f t="shared" si="1"/>
        <v>0</v>
      </c>
      <c r="O24" s="2">
        <v>1794.9</v>
      </c>
      <c r="P24" s="46"/>
      <c r="Q24" s="52"/>
      <c r="R24" s="53"/>
      <c r="S24" s="132"/>
      <c r="T24" s="133"/>
      <c r="U24" s="34">
        <f t="shared" si="2"/>
        <v>0</v>
      </c>
    </row>
    <row r="25" spans="1:21" ht="12.75">
      <c r="A25" s="12">
        <v>42215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v>4100</v>
      </c>
      <c r="N25" s="4">
        <f t="shared" si="1"/>
        <v>0</v>
      </c>
      <c r="O25" s="2">
        <v>1794.9</v>
      </c>
      <c r="P25" s="46"/>
      <c r="Q25" s="52"/>
      <c r="R25" s="53"/>
      <c r="S25" s="132"/>
      <c r="T25" s="133"/>
      <c r="U25" s="34">
        <f t="shared" si="2"/>
        <v>0</v>
      </c>
    </row>
    <row r="26" spans="1:21" ht="13.5" thickBot="1">
      <c r="A26" s="12">
        <v>42216</v>
      </c>
      <c r="B26" s="41"/>
      <c r="C26" s="96"/>
      <c r="D26" s="3"/>
      <c r="E26" s="3"/>
      <c r="F26" s="41"/>
      <c r="G26" s="3"/>
      <c r="H26" s="3"/>
      <c r="I26" s="3"/>
      <c r="J26" s="3"/>
      <c r="K26" s="41">
        <f t="shared" si="0"/>
        <v>0</v>
      </c>
      <c r="L26" s="41"/>
      <c r="M26" s="41">
        <v>2647.2</v>
      </c>
      <c r="N26" s="4">
        <f t="shared" si="1"/>
        <v>0</v>
      </c>
      <c r="O26" s="2">
        <v>1794.9</v>
      </c>
      <c r="P26" s="46"/>
      <c r="Q26" s="52"/>
      <c r="R26" s="53"/>
      <c r="S26" s="132"/>
      <c r="T26" s="133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M27">SUM(B4:B26)</f>
        <v>3179</v>
      </c>
      <c r="C27" s="99">
        <f>SUM(C4:C26)</f>
        <v>3</v>
      </c>
      <c r="D27" s="99">
        <f t="shared" si="3"/>
        <v>81</v>
      </c>
      <c r="E27" s="99">
        <f t="shared" si="3"/>
        <v>382.3</v>
      </c>
      <c r="F27" s="99">
        <f t="shared" si="3"/>
        <v>649.2</v>
      </c>
      <c r="G27" s="99">
        <f t="shared" si="3"/>
        <v>0.5</v>
      </c>
      <c r="H27" s="99">
        <f t="shared" si="3"/>
        <v>91.4</v>
      </c>
      <c r="I27" s="100">
        <f t="shared" si="3"/>
        <v>839</v>
      </c>
      <c r="J27" s="100">
        <f t="shared" si="3"/>
        <v>11.3</v>
      </c>
      <c r="K27" s="42">
        <f t="shared" si="3"/>
        <v>148.14000000000055</v>
      </c>
      <c r="L27" s="42">
        <f t="shared" si="3"/>
        <v>5384.84</v>
      </c>
      <c r="M27" s="42">
        <f t="shared" si="3"/>
        <v>54347.2</v>
      </c>
      <c r="N27" s="14">
        <f t="shared" si="1"/>
        <v>0.09908219742691436</v>
      </c>
      <c r="O27" s="2"/>
      <c r="P27" s="89">
        <f>SUM(P4:P26)</f>
        <v>0</v>
      </c>
      <c r="Q27" s="89">
        <f>SUM(Q4:Q26)</f>
        <v>0</v>
      </c>
      <c r="R27" s="89">
        <f>SUM(R4:R26)</f>
        <v>0</v>
      </c>
      <c r="S27" s="130">
        <f>SUM(S4:S26)</f>
        <v>0</v>
      </c>
      <c r="T27" s="131"/>
      <c r="U27" s="89">
        <f>P27+Q27+S27+R27+T27</f>
        <v>0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2" t="s">
        <v>37</v>
      </c>
      <c r="Q30" s="112"/>
      <c r="R30" s="112"/>
      <c r="S30" s="11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 t="s">
        <v>31</v>
      </c>
      <c r="Q31" s="114"/>
      <c r="R31" s="114"/>
      <c r="S31" s="114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6">
        <v>42191</v>
      </c>
      <c r="Q32" s="115">
        <v>151831.33365000002</v>
      </c>
      <c r="R32" s="115"/>
      <c r="S32" s="115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7"/>
      <c r="Q33" s="115"/>
      <c r="R33" s="115"/>
      <c r="S33" s="115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v>142898.95474000002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1" t="s">
        <v>72</v>
      </c>
      <c r="R35" s="104"/>
      <c r="S35" s="60">
        <v>22.6467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0" t="s">
        <v>49</v>
      </c>
      <c r="R36" s="110"/>
      <c r="S36" s="79"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2" t="s">
        <v>32</v>
      </c>
      <c r="Q40" s="112"/>
      <c r="R40" s="112"/>
      <c r="S40" s="112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3" t="s">
        <v>33</v>
      </c>
      <c r="Q41" s="113"/>
      <c r="R41" s="113"/>
      <c r="S41" s="113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6">
        <v>42191</v>
      </c>
      <c r="Q42" s="105">
        <v>0</v>
      </c>
      <c r="R42" s="105"/>
      <c r="S42" s="10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7"/>
      <c r="Q43" s="105"/>
      <c r="R43" s="105"/>
      <c r="S43" s="10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D50" sqref="D50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103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104</v>
      </c>
      <c r="P28" s="144"/>
    </row>
    <row r="29" spans="1:16" ht="45">
      <c r="A29" s="155"/>
      <c r="B29" s="71" t="s">
        <v>100</v>
      </c>
      <c r="C29" s="27" t="s">
        <v>25</v>
      </c>
      <c r="D29" s="71" t="str">
        <f>B29</f>
        <v>план на січень-липень  2015р.</v>
      </c>
      <c r="E29" s="27" t="str">
        <f>C29</f>
        <v>факт</v>
      </c>
      <c r="F29" s="70" t="str">
        <f>B29</f>
        <v>план на січень-липень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січень-липень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3712.76</v>
      </c>
      <c r="C30" s="72">
        <v>3257.07</v>
      </c>
      <c r="D30" s="72">
        <v>400</v>
      </c>
      <c r="E30" s="72">
        <v>194.01</v>
      </c>
      <c r="F30" s="72">
        <v>888.6</v>
      </c>
      <c r="G30" s="72">
        <v>1818.42</v>
      </c>
      <c r="H30" s="72"/>
      <c r="I30" s="72"/>
      <c r="J30" s="72"/>
      <c r="K30" s="72"/>
      <c r="L30" s="92">
        <v>5001.36</v>
      </c>
      <c r="M30" s="73">
        <v>5269.5</v>
      </c>
      <c r="N30" s="74">
        <v>268.1399999999994</v>
      </c>
      <c r="O30" s="147">
        <f>липень!Q32</f>
        <v>151831.33365000002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липень!S34</f>
        <v>142898.95474000002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липень!S36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липень!S35</f>
        <v>22.6467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188304.65</v>
      </c>
      <c r="C47" s="39">
        <v>174558.72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56549</v>
      </c>
      <c r="C48" s="17">
        <v>49971.87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51926.5</v>
      </c>
      <c r="C49" s="16">
        <v>46702.14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4002</v>
      </c>
      <c r="C50" s="16">
        <v>4021.27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26222.75</v>
      </c>
      <c r="C51" s="16">
        <v>30119.51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4070</v>
      </c>
      <c r="C52" s="16">
        <v>5141.68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1700</v>
      </c>
      <c r="C53" s="16">
        <v>1348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2763.499999999971</v>
      </c>
      <c r="C54" s="16">
        <v>14520.270000000088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335538.4</v>
      </c>
      <c r="C55" s="11">
        <v>326383.46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94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-13604.56556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47811.7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33034.634439999994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2015-07-06T08:51:27Z</dcterms:modified>
  <cp:category/>
  <cp:version/>
  <cp:contentType/>
  <cp:contentStatus/>
</cp:coreProperties>
</file>